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cw.local\userdata\Homedrive\mlins\Data\Proza\EC_proza\c41312894\"/>
    </mc:Choice>
  </mc:AlternateContent>
  <xr:revisionPtr revIDLastSave="0" documentId="13_ncr:1_{86F4C410-090F-4F78-8CA0-8D177071E4BE}" xr6:coauthVersionLast="47" xr6:coauthVersionMax="47" xr10:uidLastSave="{00000000-0000-0000-0000-000000000000}"/>
  <bookViews>
    <workbookView xWindow="-108" yWindow="-108" windowWidth="23256" windowHeight="10224" activeTab="1" xr2:uid="{E271B2CA-E774-4FA7-B7F6-4BBEAF3C0673}"/>
  </bookViews>
  <sheets>
    <sheet name="begroting" sheetId="1" r:id="rId1"/>
    <sheet name="processtapp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5" i="1"/>
  <c r="F13" i="1" l="1"/>
  <c r="G3" i="1"/>
  <c r="B17" i="1"/>
  <c r="G10" i="1" l="1"/>
</calcChain>
</file>

<file path=xl/sharedStrings.xml><?xml version="1.0" encoding="utf-8"?>
<sst xmlns="http://schemas.openxmlformats.org/spreadsheetml/2006/main" count="89" uniqueCount="79">
  <si>
    <t>BEGROTING KENNISBANK</t>
  </si>
  <si>
    <t>wat</t>
  </si>
  <si>
    <t>wie</t>
  </si>
  <si>
    <t>kosten ex btw</t>
  </si>
  <si>
    <t>btw</t>
  </si>
  <si>
    <t>kosten incl btw</t>
  </si>
  <si>
    <t>Bouw Kennisbank</t>
  </si>
  <si>
    <t>Afd Online</t>
  </si>
  <si>
    <t>Projectcoordinatie</t>
  </si>
  <si>
    <t>webredactie</t>
  </si>
  <si>
    <t>projectteam OPEN</t>
  </si>
  <si>
    <t>OPEN leden</t>
  </si>
  <si>
    <t>uurloon</t>
  </si>
  <si>
    <t>uren</t>
  </si>
  <si>
    <t>Totaal</t>
  </si>
  <si>
    <t>content verzamelen</t>
  </si>
  <si>
    <t>DEKKING KOSTEN KENNISBANK</t>
  </si>
  <si>
    <t>Faro aanvraag</t>
  </si>
  <si>
    <t>LCM</t>
  </si>
  <si>
    <t>hoe</t>
  </si>
  <si>
    <t>uitwerken uitvoeringsplan</t>
  </si>
  <si>
    <t>startoverleg Afd Online</t>
  </si>
  <si>
    <t xml:space="preserve"> </t>
  </si>
  <si>
    <t>uren OPEN</t>
  </si>
  <si>
    <t>Structure: sitemap opstellen</t>
  </si>
  <si>
    <t>Skeleton: detail pagina's bepalen</t>
  </si>
  <si>
    <t>eerste keuzes opzet site</t>
  </si>
  <si>
    <t>Bouw website / kennisbank</t>
  </si>
  <si>
    <t>doelstelling</t>
  </si>
  <si>
    <t>resultaat</t>
  </si>
  <si>
    <t>Alle betrokkenen zijn op de hoogte van het plan en delen het beeld van het eindresultaat</t>
  </si>
  <si>
    <t>Bepalen welke pagina's er komen en hoe deze in de menustructuur van de website hangen.</t>
  </si>
  <si>
    <t>Overeenstemming over de structuur van de website</t>
  </si>
  <si>
    <t>Bijdrage leden OPEN</t>
  </si>
  <si>
    <t>Hosting 1 jaar</t>
  </si>
  <si>
    <t>btw over kosten Afd Online</t>
  </si>
  <si>
    <t>totaal uren</t>
  </si>
  <si>
    <t>OPEN
Afd Onlline
Vonker</t>
  </si>
  <si>
    <t>online overleg en daarna interne afstemming in alle erfgoedhuizen</t>
  </si>
  <si>
    <t xml:space="preserve">Gedeeld gevoel van eigenaarschap van het proces en het eindproduct Kennisbank.
</t>
  </si>
  <si>
    <t xml:space="preserve">OPEN
</t>
  </si>
  <si>
    <t>Vaststellen hoe individuele pagina;s er uit gaan zien en hoe zij samenhangen in de menustructuur via filters</t>
  </si>
  <si>
    <t>Overeenstemming over de structuur in meer detail,  met de filters en de pagina's</t>
  </si>
  <si>
    <t>Logo / huisstijl en inrichten basis</t>
  </si>
  <si>
    <t>keuzes uiterlijk in relatie tot gebruikers, analytics en AI-tool</t>
  </si>
  <si>
    <t xml:space="preserve">Gedragen keuze voor logo, huisttijl, kleurgebruik voor de website. Inrichten test met gebruik AI als zoekmethode binnen de site
</t>
  </si>
  <si>
    <t xml:space="preserve">Vaststellen van de vormgeving van de website.
Onderzoeken of een AI-tool het gebruiksgemak van de website voor de gebruiker vergroot.
</t>
  </si>
  <si>
    <t>Website / Kennisbank is in basis gereed en kan gevuld worden met content.</t>
  </si>
  <si>
    <t>Technische realisatie</t>
  </si>
  <si>
    <t>Bouwen van de kennisbank op basis van voorgaande gemaakte keuzes.
WCAG is geimplementeerd, site toegankelijk voor een zo breed mogelijk publiek</t>
  </si>
  <si>
    <t>Website / kennisbank vullen met content</t>
  </si>
  <si>
    <t>totaal kosten per onderdeel</t>
  </si>
  <si>
    <t>Breed verspreidde kennis bijeen brengen op nieuwe website</t>
  </si>
  <si>
    <t>De Kennisbank / website wordt gevonden door het werkveld van erfgoedvrijwilligers en erfgoedprofessionals</t>
  </si>
  <si>
    <t>tijdsplanning</t>
  </si>
  <si>
    <t>nov. 2023</t>
  </si>
  <si>
    <t>dec. 2023</t>
  </si>
  <si>
    <t>dec. 2023
jan 2024</t>
  </si>
  <si>
    <t>OPEN en 
webredactie</t>
  </si>
  <si>
    <t>3a</t>
  </si>
  <si>
    <t>Betrekken doelgroep</t>
  </si>
  <si>
    <t>online meeting met vrijwilligers</t>
  </si>
  <si>
    <t>De mening van de doelgroep  over de gemaakte keuzes wordt meegenomen in het definitieve plan</t>
  </si>
  <si>
    <t>Een gedragen Kennisbank waar de doelgroep invleod op heeft kunnen uitoefenen</t>
  </si>
  <si>
    <t xml:space="preserve">OPEN en achterban van erfgoedvrijwiliger.nl </t>
  </si>
  <si>
    <t>Communicatie en promotie na lanceren Kennisbank</t>
  </si>
  <si>
    <t>Content verzamelen en webredactie</t>
  </si>
  <si>
    <t xml:space="preserve">Communicatie en hosting website / kennisbank
</t>
  </si>
  <si>
    <t xml:space="preserve">OPEN communicatiemedewerkers
</t>
  </si>
  <si>
    <t>Vonker</t>
  </si>
  <si>
    <t xml:space="preserve">15.000 gebruiker in eerste jaar  </t>
  </si>
  <si>
    <t>out of pocket beeldredactie en communicatie</t>
  </si>
  <si>
    <t xml:space="preserve">webredacteur </t>
  </si>
  <si>
    <t xml:space="preserve">medewerker </t>
  </si>
  <si>
    <t>feb. 2024</t>
  </si>
  <si>
    <t>april / juni 2024</t>
  </si>
  <si>
    <t>juli - september 2024</t>
  </si>
  <si>
    <t>september - okober 2024</t>
  </si>
  <si>
    <t>Website OPEN Kennisbank is toegankelijk voor bezoekers en is verweven via de kennisbank met erfgoedvrijwilliger.nl en DigitaalErfgoedcoach.online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</si>
</sst>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3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vertical="top" wrapText="1"/>
    </xf>
    <xf numFmtId="0" fontId="1" fillId="0" borderId="0" xfId="0" applyNumberFormat="1" applyFont="1" applyAlignment="1">
      <alignment vertical="top" wrapText="1"/>
    </xf>
    <xf numFmtId="17" fontId="0" fillId="0" borderId="0" xfId="0" applyNumberFormat="1" applyAlignment="1">
      <alignment vertical="top" wrapText="1"/>
    </xf>
  </cellXfs>
  <cellStyles count="1">
    <cellStyle name="Standaard" xfId="0" builtinId="0"/>
  </cellStyles>
  <dxfs count="40"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numFmt numFmtId="164" formatCode="&quot;€&quot;\ #,##0"/>
      <alignment horizontal="general" vertical="top" textRotation="0" wrapText="0" indent="0" justifyLastLine="0" shrinkToFit="0" readingOrder="0"/>
    </dxf>
    <dxf>
      <numFmt numFmtId="164" formatCode="&quot;€&quot;\ #,##0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&quot;€&quot;\ #,##0"/>
      <alignment horizontal="general" vertical="top" textRotation="0" wrapText="0" indent="0" justifyLastLine="0" shrinkToFit="0" readingOrder="0"/>
    </dxf>
    <dxf>
      <numFmt numFmtId="164" formatCode="&quot;€&quot;\ #,##0"/>
      <alignment horizontal="general" vertical="top" textRotation="0" wrapText="0" indent="0" justifyLastLine="0" shrinkToFit="0" readingOrder="0"/>
    </dxf>
    <dxf>
      <numFmt numFmtId="164" formatCode="&quot;€&quot;\ #,##0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&quot;€&quot;\ #,##0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&quot;€&quot;\ #,##0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&quot;€&quot;\ #,##0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363F49-F766-45D7-A7F7-2ADECBF4A53B}" name="Tabel1" displayName="Tabel1" ref="A2:G10" totalsRowCount="1" headerRowDxfId="39" dataDxfId="38" totalsRowDxfId="37">
  <autoFilter ref="A2:G9" xr:uid="{5F363F49-F766-45D7-A7F7-2ADECBF4A53B}"/>
  <tableColumns count="7">
    <tableColumn id="1" xr3:uid="{9CC80873-20F1-4F90-855A-8837DD1C158A}" name="wat" totalsRowLabel="Totaal" dataDxfId="36" totalsRowDxfId="35"/>
    <tableColumn id="2" xr3:uid="{244C72A5-CC2D-426E-8395-97E039F6F9AB}" name="wie" dataDxfId="34" totalsRowDxfId="33"/>
    <tableColumn id="6" xr3:uid="{04FEB588-A0CE-4529-98F9-02F8744D22BA}" name="uurloon" dataDxfId="32" totalsRowDxfId="31"/>
    <tableColumn id="7" xr3:uid="{181284A0-188A-47D9-89B8-AA6F3D8FB14F}" name="uren" dataDxfId="30" totalsRowDxfId="29"/>
    <tableColumn id="3" xr3:uid="{CDBA3A01-45BF-4FB8-943A-CC07EC279CD3}" name="kosten ex btw" dataDxfId="28" totalsRowDxfId="27"/>
    <tableColumn id="4" xr3:uid="{DDD2FBEA-9CD0-48E0-AC1D-C79EF8C8FCA5}" name="btw" dataDxfId="26" totalsRowDxfId="25"/>
    <tableColumn id="5" xr3:uid="{1F0D0EE4-4321-4D12-B186-1DF982063475}" name="kosten incl btw" totalsRowFunction="sum" dataDxfId="24" totalsRowDxfId="23">
      <calculatedColumnFormula>Tabel1[[#This Row],[kosten ex btw]]+Tabel1[[#This Row],[btw]]</calculatedColumn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63FDCF4-EC90-40B5-84DD-1295E205B5AD}" name="Tabel2" displayName="Tabel2" ref="A13:B17" totalsRowCount="1" headerRowDxfId="22" dataDxfId="21">
  <autoFilter ref="A13:B16" xr:uid="{E63FDCF4-EC90-40B5-84DD-1295E205B5AD}"/>
  <tableColumns count="2">
    <tableColumn id="1" xr3:uid="{F25172E9-B94A-4792-8172-1EADC3AB675C}" name="wie" totalsRowLabel="Totaal" dataDxfId="20" totalsRowDxfId="19"/>
    <tableColumn id="7" xr3:uid="{29BE46E2-76B0-4F78-B48F-10A459349B85}" name="kosten incl btw" totalsRowFunction="sum" dataDxfId="18" totalsRowDxfId="17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525EDF7-508C-4AD2-8EAF-0D3A319805A8}" name="Tabel3" displayName="Tabel3" ref="A1:H12" totalsRowShown="0" headerRowDxfId="16" dataDxfId="15">
  <autoFilter ref="A1:H12" xr:uid="{B525EDF7-508C-4AD2-8EAF-0D3A319805A8}"/>
  <tableColumns count="8">
    <tableColumn id="1" xr3:uid="{644EB530-C56C-4D13-89DB-A4956BBFE0EE}" name=" " dataDxfId="14" totalsRowDxfId="13"/>
    <tableColumn id="2" xr3:uid="{242AF9A9-F7D5-439A-A7CD-912E2344BFE6}" name="wat" dataDxfId="12" totalsRowDxfId="11"/>
    <tableColumn id="4" xr3:uid="{FFA23829-2BA3-45C8-86DE-7D9A85601333}" name="hoe" dataDxfId="10" totalsRowDxfId="9"/>
    <tableColumn id="7" xr3:uid="{7E1F3655-FE4D-4EF0-88E6-299350BFBCB4}" name="doelstelling" dataDxfId="8" totalsRowDxfId="7"/>
    <tableColumn id="8" xr3:uid="{8A3274DE-F30E-4E1D-AD40-EC2EF7A9BB77}" name="resultaat" dataDxfId="6" totalsRowDxfId="5"/>
    <tableColumn id="5" xr3:uid="{065824DD-43DA-46D3-9243-F823748CF8C0}" name="uren OPEN" dataDxfId="4" totalsRowDxfId="3"/>
    <tableColumn id="6" xr3:uid="{6D1E37CE-E265-4B8F-9D90-A3E60B3FEDA4}" name="wie" dataDxfId="2" totalsRowDxfId="1"/>
    <tableColumn id="18" xr3:uid="{5C155295-E4E9-40A0-81DB-01EAE745D9B9}" name="tijdsplanning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0755F-2673-4CA2-B738-02055D897847}">
  <dimension ref="A1:G19"/>
  <sheetViews>
    <sheetView zoomScale="160" zoomScaleNormal="160" workbookViewId="0">
      <selection activeCell="E15" sqref="E15"/>
    </sheetView>
  </sheetViews>
  <sheetFormatPr defaultColWidth="8.69140625" defaultRowHeight="14.6" x14ac:dyDescent="0.4"/>
  <cols>
    <col min="1" max="1" width="23.69140625" style="2" customWidth="1"/>
    <col min="2" max="2" width="18" style="2" customWidth="1"/>
    <col min="3" max="3" width="9.07421875" style="3" customWidth="1"/>
    <col min="4" max="4" width="7.69140625" style="4" customWidth="1"/>
    <col min="5" max="5" width="15.4609375" style="3" customWidth="1"/>
    <col min="6" max="6" width="7.15234375" style="3" customWidth="1"/>
    <col min="7" max="7" width="18.61328125" style="3" customWidth="1"/>
    <col min="8" max="16384" width="8.69140625" style="2"/>
  </cols>
  <sheetData>
    <row r="1" spans="1:7" ht="20.05" customHeight="1" x14ac:dyDescent="0.4">
      <c r="A1" s="1" t="s">
        <v>0</v>
      </c>
    </row>
    <row r="2" spans="1:7" x14ac:dyDescent="0.4">
      <c r="A2" s="2" t="s">
        <v>1</v>
      </c>
      <c r="B2" s="2" t="s">
        <v>2</v>
      </c>
      <c r="C2" s="3" t="s">
        <v>12</v>
      </c>
      <c r="D2" s="4" t="s">
        <v>13</v>
      </c>
      <c r="E2" s="3" t="s">
        <v>3</v>
      </c>
      <c r="F2" s="3" t="s">
        <v>4</v>
      </c>
      <c r="G2" s="3" t="s">
        <v>5</v>
      </c>
    </row>
    <row r="3" spans="1:7" x14ac:dyDescent="0.4">
      <c r="A3" s="2" t="s">
        <v>6</v>
      </c>
      <c r="B3" s="2" t="s">
        <v>7</v>
      </c>
      <c r="E3" s="3">
        <v>21624</v>
      </c>
      <c r="F3" s="3">
        <v>4541</v>
      </c>
      <c r="G3" s="3">
        <f>Tabel1[[#This Row],[kosten ex btw]]+Tabel1[[#This Row],[btw]]</f>
        <v>26165</v>
      </c>
    </row>
    <row r="4" spans="1:7" x14ac:dyDescent="0.4">
      <c r="A4" s="2" t="s">
        <v>34</v>
      </c>
      <c r="B4" s="2" t="s">
        <v>7</v>
      </c>
      <c r="E4" s="3">
        <v>3696</v>
      </c>
      <c r="F4" s="3">
        <v>776</v>
      </c>
      <c r="G4" s="3">
        <v>4472</v>
      </c>
    </row>
    <row r="5" spans="1:7" x14ac:dyDescent="0.4">
      <c r="A5" s="2" t="s">
        <v>8</v>
      </c>
      <c r="B5" s="2" t="s">
        <v>69</v>
      </c>
      <c r="C5" s="3">
        <v>108</v>
      </c>
      <c r="D5" s="4">
        <v>100</v>
      </c>
      <c r="G5" s="3">
        <f>Tabel1[[#This Row],[uurloon]]*Tabel1[[#This Row],[uren]]</f>
        <v>10800</v>
      </c>
    </row>
    <row r="6" spans="1:7" x14ac:dyDescent="0.4">
      <c r="A6" s="2" t="s">
        <v>10</v>
      </c>
      <c r="B6" s="2" t="s">
        <v>11</v>
      </c>
      <c r="C6" s="3">
        <v>100</v>
      </c>
      <c r="D6" s="4">
        <v>380</v>
      </c>
      <c r="G6" s="3">
        <f>Tabel1[[#This Row],[uurloon]]*Tabel1[[#This Row],[uren]]</f>
        <v>38000</v>
      </c>
    </row>
    <row r="7" spans="1:7" x14ac:dyDescent="0.4">
      <c r="A7" s="2" t="s">
        <v>9</v>
      </c>
      <c r="B7" s="2" t="s">
        <v>72</v>
      </c>
      <c r="C7" s="3">
        <v>75</v>
      </c>
      <c r="D7" s="4">
        <v>200</v>
      </c>
      <c r="G7" s="3">
        <f>Tabel1[[#This Row],[uurloon]]*Tabel1[[#This Row],[uren]]</f>
        <v>15000</v>
      </c>
    </row>
    <row r="8" spans="1:7" x14ac:dyDescent="0.4">
      <c r="A8" s="2" t="s">
        <v>15</v>
      </c>
      <c r="B8" s="2" t="s">
        <v>73</v>
      </c>
      <c r="C8" s="3">
        <v>75</v>
      </c>
      <c r="D8" s="4">
        <v>100</v>
      </c>
      <c r="G8" s="3">
        <f>Tabel1[[#This Row],[uurloon]]*Tabel1[[#This Row],[uren]]</f>
        <v>7500</v>
      </c>
    </row>
    <row r="9" spans="1:7" x14ac:dyDescent="0.4">
      <c r="A9" s="2" t="s">
        <v>71</v>
      </c>
      <c r="G9" s="3">
        <v>7500</v>
      </c>
    </row>
    <row r="10" spans="1:7" x14ac:dyDescent="0.4">
      <c r="A10" s="2" t="s">
        <v>14</v>
      </c>
      <c r="C10" s="2"/>
      <c r="D10" s="2"/>
      <c r="E10" s="2"/>
      <c r="F10" s="2"/>
      <c r="G10" s="3">
        <f>SUBTOTAL(109,Tabel1[kosten incl btw])</f>
        <v>109437</v>
      </c>
    </row>
    <row r="12" spans="1:7" x14ac:dyDescent="0.4">
      <c r="A12" s="1" t="s">
        <v>16</v>
      </c>
    </row>
    <row r="13" spans="1:7" x14ac:dyDescent="0.4">
      <c r="A13" s="2" t="s">
        <v>2</v>
      </c>
      <c r="B13" s="3" t="s">
        <v>5</v>
      </c>
      <c r="C13" s="2"/>
      <c r="D13" s="2"/>
      <c r="E13" s="2"/>
      <c r="F13" s="2">
        <f>380/4</f>
        <v>95</v>
      </c>
      <c r="G13" s="2"/>
    </row>
    <row r="14" spans="1:7" x14ac:dyDescent="0.4">
      <c r="A14" s="2" t="s">
        <v>17</v>
      </c>
      <c r="B14" s="3">
        <v>65000</v>
      </c>
      <c r="C14" s="2"/>
      <c r="D14" s="2"/>
      <c r="E14" s="2"/>
      <c r="F14" s="2"/>
      <c r="G14" s="2"/>
    </row>
    <row r="15" spans="1:7" x14ac:dyDescent="0.4">
      <c r="A15" s="2" t="s">
        <v>18</v>
      </c>
      <c r="B15" s="3">
        <v>17500</v>
      </c>
      <c r="C15" s="2"/>
      <c r="D15" s="2"/>
      <c r="E15" s="2"/>
      <c r="F15" s="2"/>
      <c r="G15" s="2"/>
    </row>
    <row r="16" spans="1:7" x14ac:dyDescent="0.4">
      <c r="A16" s="2" t="s">
        <v>33</v>
      </c>
      <c r="B16" s="3">
        <v>26937</v>
      </c>
      <c r="C16" s="2"/>
      <c r="D16" s="2"/>
      <c r="E16" s="2"/>
      <c r="F16" s="2"/>
      <c r="G16" s="2"/>
    </row>
    <row r="17" spans="1:7" x14ac:dyDescent="0.4">
      <c r="A17" s="2" t="s">
        <v>14</v>
      </c>
      <c r="B17" s="3">
        <f>SUBTOTAL(109,Tabel2[kosten incl btw])</f>
        <v>109437</v>
      </c>
      <c r="C17" s="2"/>
      <c r="D17" s="2"/>
      <c r="E17" s="2"/>
      <c r="F17" s="2"/>
      <c r="G17" s="2"/>
    </row>
    <row r="18" spans="1:7" x14ac:dyDescent="0.4">
      <c r="C18" s="2"/>
      <c r="D18" s="2"/>
      <c r="E18" s="2"/>
      <c r="F18" s="2"/>
      <c r="G18" s="2"/>
    </row>
    <row r="19" spans="1:7" x14ac:dyDescent="0.4">
      <c r="B19" s="2" t="s">
        <v>22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03AFA-17A8-4CF0-9792-F86E1CD4CE6B}">
  <dimension ref="A1:H12"/>
  <sheetViews>
    <sheetView tabSelected="1" zoomScaleNormal="100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H1" sqref="H1:P1048576"/>
    </sheetView>
  </sheetViews>
  <sheetFormatPr defaultColWidth="8.69140625" defaultRowHeight="14.6" x14ac:dyDescent="0.4"/>
  <cols>
    <col min="1" max="1" width="5.4609375" style="2" customWidth="1"/>
    <col min="2" max="2" width="24.3828125" style="5" customWidth="1"/>
    <col min="3" max="3" width="19" style="5" customWidth="1"/>
    <col min="4" max="5" width="25.23046875" style="5" customWidth="1"/>
    <col min="6" max="6" width="16.07421875" style="2" hidden="1" customWidth="1"/>
    <col min="7" max="7" width="12.3828125" style="2" customWidth="1"/>
    <col min="8" max="8" width="13.53515625" style="8" customWidth="1"/>
    <col min="9" max="16384" width="8.69140625" style="2"/>
  </cols>
  <sheetData>
    <row r="1" spans="1:8" x14ac:dyDescent="0.4">
      <c r="A1" s="2" t="s">
        <v>22</v>
      </c>
      <c r="B1" s="5" t="s">
        <v>1</v>
      </c>
      <c r="C1" s="5" t="s">
        <v>19</v>
      </c>
      <c r="D1" s="5" t="s">
        <v>28</v>
      </c>
      <c r="E1" s="5" t="s">
        <v>29</v>
      </c>
      <c r="F1" s="2" t="s">
        <v>23</v>
      </c>
      <c r="G1" s="2" t="s">
        <v>2</v>
      </c>
      <c r="H1" s="8" t="s">
        <v>54</v>
      </c>
    </row>
    <row r="2" spans="1:8" ht="72.900000000000006" x14ac:dyDescent="0.4">
      <c r="A2" s="2">
        <v>1</v>
      </c>
      <c r="B2" s="5" t="s">
        <v>20</v>
      </c>
      <c r="C2" s="5" t="s">
        <v>38</v>
      </c>
      <c r="D2" s="5" t="s">
        <v>30</v>
      </c>
      <c r="E2" s="5" t="s">
        <v>39</v>
      </c>
      <c r="G2" s="5" t="s">
        <v>40</v>
      </c>
      <c r="H2" s="9" t="s">
        <v>55</v>
      </c>
    </row>
    <row r="3" spans="1:8" ht="58.3" x14ac:dyDescent="0.4">
      <c r="A3" s="2">
        <v>2</v>
      </c>
      <c r="B3" s="5" t="s">
        <v>21</v>
      </c>
      <c r="C3" s="5" t="s">
        <v>24</v>
      </c>
      <c r="D3" s="5" t="s">
        <v>31</v>
      </c>
      <c r="E3" s="5" t="s">
        <v>32</v>
      </c>
      <c r="G3" s="5" t="s">
        <v>37</v>
      </c>
      <c r="H3" s="9" t="s">
        <v>56</v>
      </c>
    </row>
    <row r="4" spans="1:8" ht="58.3" x14ac:dyDescent="0.4">
      <c r="A4" s="2">
        <v>3</v>
      </c>
      <c r="B4" s="5" t="s">
        <v>26</v>
      </c>
      <c r="C4" s="5" t="s">
        <v>25</v>
      </c>
      <c r="D4" s="5" t="s">
        <v>41</v>
      </c>
      <c r="E4" s="5" t="s">
        <v>42</v>
      </c>
      <c r="G4" s="5" t="s">
        <v>37</v>
      </c>
      <c r="H4" s="9" t="s">
        <v>57</v>
      </c>
    </row>
    <row r="5" spans="1:8" ht="72.900000000000006" x14ac:dyDescent="0.4">
      <c r="A5" s="2" t="s">
        <v>59</v>
      </c>
      <c r="B5" s="5" t="s">
        <v>60</v>
      </c>
      <c r="C5" s="5" t="s">
        <v>61</v>
      </c>
      <c r="D5" s="5" t="s">
        <v>62</v>
      </c>
      <c r="E5" s="5" t="s">
        <v>63</v>
      </c>
      <c r="G5" s="5" t="s">
        <v>64</v>
      </c>
      <c r="H5" s="9" t="s">
        <v>74</v>
      </c>
    </row>
    <row r="6" spans="1:8" ht="102" x14ac:dyDescent="0.4">
      <c r="A6" s="2">
        <v>4</v>
      </c>
      <c r="B6" s="5" t="s">
        <v>43</v>
      </c>
      <c r="C6" s="5" t="s">
        <v>44</v>
      </c>
      <c r="D6" s="5" t="s">
        <v>46</v>
      </c>
      <c r="E6" s="5" t="s">
        <v>45</v>
      </c>
      <c r="G6" s="5" t="s">
        <v>37</v>
      </c>
      <c r="H6" s="11">
        <v>45352</v>
      </c>
    </row>
    <row r="7" spans="1:8" ht="87.45" x14ac:dyDescent="0.4">
      <c r="A7" s="2">
        <v>5</v>
      </c>
      <c r="B7" s="5" t="s">
        <v>27</v>
      </c>
      <c r="C7" s="5" t="s">
        <v>48</v>
      </c>
      <c r="D7" s="5" t="s">
        <v>49</v>
      </c>
      <c r="E7" s="5" t="s">
        <v>47</v>
      </c>
      <c r="G7" s="5" t="s">
        <v>37</v>
      </c>
      <c r="H7" s="9" t="s">
        <v>75</v>
      </c>
    </row>
    <row r="8" spans="1:8" ht="87.45" x14ac:dyDescent="0.4">
      <c r="A8" s="2">
        <v>6</v>
      </c>
      <c r="B8" s="5" t="s">
        <v>66</v>
      </c>
      <c r="C8" s="5" t="s">
        <v>50</v>
      </c>
      <c r="D8" s="5" t="s">
        <v>52</v>
      </c>
      <c r="E8" s="5" t="s">
        <v>78</v>
      </c>
      <c r="G8" s="5" t="s">
        <v>58</v>
      </c>
      <c r="H8" s="9" t="s">
        <v>76</v>
      </c>
    </row>
    <row r="9" spans="1:8" ht="72.900000000000006" x14ac:dyDescent="0.4">
      <c r="A9" s="2">
        <v>7</v>
      </c>
      <c r="B9" s="5" t="s">
        <v>65</v>
      </c>
      <c r="C9" s="5" t="s">
        <v>67</v>
      </c>
      <c r="D9" s="5" t="s">
        <v>53</v>
      </c>
      <c r="E9" s="6" t="s">
        <v>70</v>
      </c>
      <c r="G9" s="5" t="s">
        <v>68</v>
      </c>
      <c r="H9" s="9" t="s">
        <v>77</v>
      </c>
    </row>
    <row r="10" spans="1:8" x14ac:dyDescent="0.4">
      <c r="B10" s="5" t="s">
        <v>35</v>
      </c>
      <c r="H10" s="9"/>
    </row>
    <row r="11" spans="1:8" x14ac:dyDescent="0.4">
      <c r="B11" s="5" t="s">
        <v>36</v>
      </c>
      <c r="H11" s="9"/>
    </row>
    <row r="12" spans="1:8" s="1" customFormat="1" x14ac:dyDescent="0.4">
      <c r="B12" s="7" t="s">
        <v>51</v>
      </c>
      <c r="C12" s="7"/>
      <c r="D12" s="7"/>
      <c r="E12" s="7"/>
      <c r="H12" s="10"/>
    </row>
  </sheetData>
  <phoneticPr fontId="2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0C450F36C7EF4FBD2F9D6F574A9421" ma:contentTypeVersion="14" ma:contentTypeDescription="Een nieuw document maken." ma:contentTypeScope="" ma:versionID="c56ffb9902b6f3cd6207356fbc216093">
  <xsd:schema xmlns:xsd="http://www.w3.org/2001/XMLSchema" xmlns:xs="http://www.w3.org/2001/XMLSchema" xmlns:p="http://schemas.microsoft.com/office/2006/metadata/properties" xmlns:ns2="f4cb84a1-b63e-4def-8292-e80328bc1f86" xmlns:ns3="8849193c-7dea-471f-af9e-37b1df9142cf" targetNamespace="http://schemas.microsoft.com/office/2006/metadata/properties" ma:root="true" ma:fieldsID="aacbe416869bff1c58d566e70f8cffcf" ns2:_="" ns3:_="">
    <xsd:import namespace="f4cb84a1-b63e-4def-8292-e80328bc1f86"/>
    <xsd:import namespace="8849193c-7dea-471f-af9e-37b1df9142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b84a1-b63e-4def-8292-e80328bc1f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bc92fb51-5086-40c7-90d9-e42ab761f1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49193c-7dea-471f-af9e-37b1df9142c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9253bbc-c878-4601-a460-820b53f2bf33}" ma:internalName="TaxCatchAll" ma:showField="CatchAllData" ma:web="8849193c-7dea-471f-af9e-37b1df9142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cb84a1-b63e-4def-8292-e80328bc1f86">
      <Terms xmlns="http://schemas.microsoft.com/office/infopath/2007/PartnerControls"/>
    </lcf76f155ced4ddcb4097134ff3c332f>
    <TaxCatchAll xmlns="8849193c-7dea-471f-af9e-37b1df9142cf" xsi:nil="true"/>
  </documentManagement>
</p:properties>
</file>

<file path=customXml/itemProps1.xml><?xml version="1.0" encoding="utf-8"?>
<ds:datastoreItem xmlns:ds="http://schemas.openxmlformats.org/officeDocument/2006/customXml" ds:itemID="{2131FA31-29AF-4E9A-8CF9-A80E9A11DD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cb84a1-b63e-4def-8292-e80328bc1f86"/>
    <ds:schemaRef ds:uri="8849193c-7dea-471f-af9e-37b1df9142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FF9989-FBD0-4F0F-9BAF-6DBE02C160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8EF803-7726-4A07-AC90-E9A1467C7624}">
  <ds:schemaRefs>
    <ds:schemaRef ds:uri="http://schemas.microsoft.com/office/2006/metadata/properties"/>
    <ds:schemaRef ds:uri="http://schemas.microsoft.com/office/infopath/2007/PartnerControls"/>
    <ds:schemaRef ds:uri="f4cb84a1-b63e-4def-8292-e80328bc1f86"/>
    <ds:schemaRef ds:uri="8849193c-7dea-471f-af9e-37b1df9142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processtappen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Erfgoed Gelderland</dc:creator>
  <cp:lastModifiedBy>Linssen, Machteld</cp:lastModifiedBy>
  <dcterms:created xsi:type="dcterms:W3CDTF">2023-09-13T15:27:56Z</dcterms:created>
  <dcterms:modified xsi:type="dcterms:W3CDTF">2023-10-02T21:18:07Z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0x010100430C450F36C7EF4FBD2F9D6F574A9421</vt:lpwstr>
  </property>
  <property fmtid="{D5CDD505-2E9C-101B-9397-08002B2CF9AE}" pid="3" name="MediaServiceImageTags">
    <vt:lpwstr/>
  </property>
</Properties>
</file>